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<sst xmlns="http://schemas.openxmlformats.org/spreadsheetml/2006/main" count="260" uniqueCount="104">
  <si>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</si>
  <si>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</si>
  <si>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</si>
  <si>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</si>
  <si>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</si>
  <si>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</si>
  <si>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</si>
  <si>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</si>
  <si>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</si>
  <si>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</si>
  <si>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</si>
  <si>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</si>
  <si>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</si>
  <si>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</si>
  <si>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</si>
  <si>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</si>
  <si>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</si>
  <si>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</si>
  <si>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</si>
  <si>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</si>
  <si>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</si>
  <si>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</si>
  <si>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</si>
  <si>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</si>
  <si>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</si>
  <si>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</si>
  <si>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</si>
  <si>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</si>
  <si>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</si>
  <si>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</si>
  <si>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</si>
  <si>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</si>
  <si>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</si>
  <si>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</si>
  <si>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</si>
  <si>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</si>
  <si>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</si>
  <si>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</si>
  <si>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</si>
  <si>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</si>
  <si>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</si>
  <si>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</si>
  <si>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</si>
  <si>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</si>
  <si>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</si>
  <si>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</si>
  <si>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</si>
  <si>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</si>
  <si>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</si>
  <si>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</si>
  <si>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</si>
  <si>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</si>
  <si>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</si>
  <si>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</si>
  <si>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</si>
  <si>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</si>
  <si>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</si>
  <si>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</si>
  <si>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</si>
  <si>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</si>
  <si>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</si>
  <si>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</si>
  <si>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</si>
  <si>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</si>
  <si>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</si>
  <si>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</si>
  <si>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</si>
  <si>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</si>
  <si>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</si>
  <si>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</si>
  <si>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</si>
  <si>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</si>
  <si>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</si>
  <si>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</si>
  <si>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</si>
  <si>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</si>
  <si>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</si>
  <si>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</si>
  <si>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</si>
  <si>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</si>
  <si>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</si>
  <si>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</si>
  <si>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</si>
  <si>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</si>
  <si>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</si>
  <si>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</si>
  <si>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</si>
  <si>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</si>
  <si>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</si>
  <si>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</si>
  <si>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</si>
  <si>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</si>
  <si>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</si>
  <si>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</si>
  <si>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</si>
  <si>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</si>
  <si>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</si>
  <si>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</si>
  <si>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</si>
  <si>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r>
      <t xml:space="preserve">станом на 24.06.2019р.           </t>
    </r>
    <r>
      <rPr>
        <sz val="10"/>
        <rFont val="Arial Cyr"/>
        <family val="0"/>
      </rPr>
      <t xml:space="preserve">  ( тис.грн.)</t>
    </r>
  </si>
  <si>
    <t>станом на 24.06.2019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</si>
  <si>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</si>
  <si>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</si>
  <si>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24.06.2019р.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</si>
</sst>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570"/>
        <c:crosses val="autoZero"/>
        <c:auto val="0"/>
        <c:lblOffset val="100"/>
        <c:tickLblSkip val="1"/>
        <c:noMultiLvlLbl val="0"/>
      </c:catAx>
      <c:valAx>
        <c:axId val="13015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 val="autoZero"/>
        <c:auto val="0"/>
        <c:lblOffset val="100"/>
        <c:tickLblSkip val="1"/>
        <c:noMultiLvlLbl val="0"/>
      </c:catAx>
      <c:valAx>
        <c:axId val="3831831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141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autoZero"/>
        <c:auto val="0"/>
        <c:lblOffset val="100"/>
        <c:tickLblSkip val="1"/>
        <c:noMultiLvlLbl val="0"/>
      </c:catAx>
      <c:valAx>
        <c:axId val="1677586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205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 val="autoZero"/>
        <c:auto val="0"/>
        <c:lblOffset val="100"/>
        <c:tickLblSkip val="1"/>
        <c:noMultiLvlLbl val="0"/>
      </c:catAx>
      <c:valAx>
        <c:axId val="1666755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5790241"/>
        <c:axId val="7894442"/>
      </c:lineChart>
      <c:dateAx>
        <c:axId val="157902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944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89444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941115"/>
        <c:axId val="35470036"/>
      </c:lineChart>
      <c:dateAx>
        <c:axId val="39411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700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4700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111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794869"/>
        <c:axId val="54500638"/>
      </c:bar3D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486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743695"/>
        <c:axId val="52475528"/>
      </c:bar3D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369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873 727,6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- 56 353,3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- 66 974,0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1687</v>
          </cell>
          <cell r="K6">
            <v>20718386.11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1.687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20718.38611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09">
        <v>0</v>
      </c>
      <c r="V20" s="110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09">
        <v>0</v>
      </c>
      <c r="V22" s="110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4"/>
      <c r="V23" s="125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6">
        <f>SUM(U4:U23)</f>
        <v>1</v>
      </c>
      <c r="V24" s="127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43586</v>
      </c>
      <c r="S29" s="129">
        <v>1497.42704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43586</v>
      </c>
      <c r="S39" s="118">
        <v>57866.88668999999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91</v>
      </c>
      <c r="S1" s="136"/>
      <c r="T1" s="136"/>
      <c r="U1" s="136"/>
      <c r="V1" s="136"/>
      <c r="W1" s="137"/>
    </row>
    <row r="2" spans="1:23" ht="15" thickBot="1">
      <c r="A2" s="138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09">
        <v>0</v>
      </c>
      <c r="V11" s="110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09">
        <v>0</v>
      </c>
      <c r="V13" s="110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09">
        <v>0</v>
      </c>
      <c r="V22" s="110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09">
        <v>0</v>
      </c>
      <c r="V23" s="110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09">
        <v>0</v>
      </c>
      <c r="V24" s="110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4">
        <v>0</v>
      </c>
      <c r="V25" s="125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6">
        <f>SUM(U4:U25)</f>
        <v>1</v>
      </c>
      <c r="V26" s="127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4" t="s">
        <v>33</v>
      </c>
      <c r="S29" s="114"/>
      <c r="T29" s="114"/>
      <c r="U29" s="11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>
        <v>43617</v>
      </c>
      <c r="S31" s="129">
        <v>28.16056</v>
      </c>
      <c r="T31" s="129"/>
      <c r="U31" s="129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7"/>
      <c r="S32" s="129"/>
      <c r="T32" s="129"/>
      <c r="U32" s="129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1" t="s">
        <v>45</v>
      </c>
      <c r="T34" s="112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40</v>
      </c>
      <c r="T35" s="113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30</v>
      </c>
      <c r="S39" s="114"/>
      <c r="T39" s="114"/>
      <c r="U39" s="11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 t="s">
        <v>31</v>
      </c>
      <c r="S40" s="115"/>
      <c r="T40" s="115"/>
      <c r="U40" s="115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>
        <v>43617</v>
      </c>
      <c r="S41" s="118">
        <v>40942.50172</v>
      </c>
      <c r="T41" s="119"/>
      <c r="U41" s="120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7"/>
      <c r="S42" s="121"/>
      <c r="T42" s="122"/>
      <c r="U42" s="123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0" sqref="R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97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6895.580714285715</v>
      </c>
      <c r="R4" s="94">
        <v>0</v>
      </c>
      <c r="S4" s="95">
        <v>0</v>
      </c>
      <c r="T4" s="96">
        <v>38.3</v>
      </c>
      <c r="U4" s="146">
        <v>0</v>
      </c>
      <c r="V4" s="147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6895.6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6895.6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6895.6</v>
      </c>
      <c r="R7" s="71">
        <v>0</v>
      </c>
      <c r="S7" s="72">
        <v>0</v>
      </c>
      <c r="T7" s="73">
        <v>401.74</v>
      </c>
      <c r="U7" s="130">
        <v>0</v>
      </c>
      <c r="V7" s="131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6895.6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6895.6</v>
      </c>
      <c r="R9" s="71">
        <v>0</v>
      </c>
      <c r="S9" s="72">
        <v>0</v>
      </c>
      <c r="T9" s="70">
        <v>0</v>
      </c>
      <c r="U9" s="109">
        <v>1</v>
      </c>
      <c r="V9" s="110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6895.6</v>
      </c>
      <c r="R10" s="71">
        <v>0</v>
      </c>
      <c r="S10" s="72">
        <v>0</v>
      </c>
      <c r="T10" s="70">
        <v>0.1</v>
      </c>
      <c r="U10" s="109">
        <v>0</v>
      </c>
      <c r="V10" s="110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6895.6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6895.6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6895.6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6895.6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6895.6</v>
      </c>
      <c r="R15" s="69">
        <v>0</v>
      </c>
      <c r="S15" s="65">
        <v>0</v>
      </c>
      <c r="T15" s="74">
        <v>72.7</v>
      </c>
      <c r="U15" s="109">
        <v>0</v>
      </c>
      <c r="V15" s="110"/>
      <c r="W15" s="68">
        <f t="shared" si="3"/>
        <v>72.7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6895.6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49.70000000000148</v>
      </c>
      <c r="N17" s="65">
        <v>10972.7</v>
      </c>
      <c r="O17" s="65">
        <v>5900</v>
      </c>
      <c r="P17" s="3">
        <f t="shared" si="1"/>
        <v>1.8597796610169492</v>
      </c>
      <c r="Q17" s="2">
        <v>6895.6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6895.6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6895.6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6895.6</v>
      </c>
      <c r="R20" s="102"/>
      <c r="S20" s="103"/>
      <c r="T20" s="104"/>
      <c r="U20" s="109"/>
      <c r="V20" s="110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6895.6</v>
      </c>
      <c r="R21" s="98"/>
      <c r="S21" s="99"/>
      <c r="T21" s="100"/>
      <c r="U21" s="124"/>
      <c r="V21" s="125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73283.2</v>
      </c>
      <c r="C22" s="85">
        <f t="shared" si="4"/>
        <v>3981.9000000000005</v>
      </c>
      <c r="D22" s="107">
        <f t="shared" si="4"/>
        <v>582.3</v>
      </c>
      <c r="E22" s="107">
        <f t="shared" si="4"/>
        <v>3399.6</v>
      </c>
      <c r="F22" s="85">
        <f t="shared" si="4"/>
        <v>846.65</v>
      </c>
      <c r="G22" s="85">
        <f t="shared" si="4"/>
        <v>4962.650000000001</v>
      </c>
      <c r="H22" s="85">
        <f t="shared" si="4"/>
        <v>9561.25</v>
      </c>
      <c r="I22" s="85">
        <f t="shared" si="4"/>
        <v>1090.5</v>
      </c>
      <c r="J22" s="85">
        <f t="shared" si="4"/>
        <v>497.805</v>
      </c>
      <c r="K22" s="85">
        <f t="shared" si="4"/>
        <v>694.6</v>
      </c>
      <c r="L22" s="85">
        <f t="shared" si="4"/>
        <v>1046.2</v>
      </c>
      <c r="M22" s="84">
        <f t="shared" si="4"/>
        <v>573.3749999999994</v>
      </c>
      <c r="N22" s="84">
        <f t="shared" si="4"/>
        <v>96538.13</v>
      </c>
      <c r="O22" s="84">
        <f t="shared" si="4"/>
        <v>152910</v>
      </c>
      <c r="P22" s="86">
        <f>N22/O22</f>
        <v>0.6313395461382513</v>
      </c>
      <c r="Q22" s="2"/>
      <c r="R22" s="75">
        <f>SUM(R4:R21)</f>
        <v>0</v>
      </c>
      <c r="S22" s="75">
        <f>SUM(S4:S21)</f>
        <v>0</v>
      </c>
      <c r="T22" s="75">
        <f>SUM(T4:T21)</f>
        <v>512.84</v>
      </c>
      <c r="U22" s="126">
        <f>SUM(U4:U21)</f>
        <v>1</v>
      </c>
      <c r="V22" s="127"/>
      <c r="W22" s="75">
        <f>R22+S22+U22+T22+V22</f>
        <v>513.84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4" t="s">
        <v>33</v>
      </c>
      <c r="S25" s="114"/>
      <c r="T25" s="114"/>
      <c r="U25" s="11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29</v>
      </c>
      <c r="S26" s="128"/>
      <c r="T26" s="128"/>
      <c r="U26" s="12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>
        <v>43640</v>
      </c>
      <c r="S27" s="129">
        <v>1.687</v>
      </c>
      <c r="T27" s="129"/>
      <c r="U27" s="129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/>
      <c r="S28" s="129"/>
      <c r="T28" s="129"/>
      <c r="U28" s="129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1" t="s">
        <v>45</v>
      </c>
      <c r="T30" s="112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3" t="s">
        <v>40</v>
      </c>
      <c r="T31" s="113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4" t="s">
        <v>30</v>
      </c>
      <c r="S35" s="114"/>
      <c r="T35" s="114"/>
      <c r="U35" s="11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31</v>
      </c>
      <c r="S36" s="115"/>
      <c r="T36" s="115"/>
      <c r="U36" s="115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>
        <v>43640</v>
      </c>
      <c r="S37" s="118">
        <v>20718.38611</v>
      </c>
      <c r="T37" s="119"/>
      <c r="U37" s="120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/>
      <c r="S38" s="121"/>
      <c r="T38" s="122"/>
      <c r="U38" s="123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101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102</v>
      </c>
      <c r="P27" s="159"/>
    </row>
    <row r="28" spans="1:16" ht="30.75" customHeight="1">
      <c r="A28" s="149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червень!S37</f>
        <v>20718.38611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3396.1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3573.69</v>
      </c>
      <c r="N29" s="47">
        <f>M29-L29</f>
        <v>-31991.31</v>
      </c>
      <c r="O29" s="160">
        <f>червень!S27</f>
        <v>1.687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532926.87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78134.04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163821.22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16450.43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55422.67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17225.320000000153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873727.6300000001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3396.1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3" sqref="F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2019-06-24T11:53:04Z</dcterms:modified>
  <cp:category/>
  <cp:version/>
  <cp:contentType/>
  <cp:contentStatus/>
</cp:coreProperties>
</file>